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6" windowWidth="11100" windowHeight="6348" activeTab="0"/>
  </bookViews>
  <sheets>
    <sheet name="Sheet1" sheetId="1" r:id="rId1"/>
    <sheet name="Sheet2" sheetId="2" r:id="rId2"/>
    <sheet name="Sheet3" sheetId="3" r:id="rId3"/>
  </sheets>
  <definedNames>
    <definedName name="A">'Sheet1'!$F$3:$F$15</definedName>
    <definedName name="Answer">'Sheet1'!$G$3</definedName>
    <definedName name="L">'Sheet1'!$D$3:$D$15</definedName>
    <definedName name="S">'Sheet1'!$E$3:$E$15</definedName>
  </definedNames>
  <calcPr fullCalcOnLoad="1" refMode="R1C1"/>
</workbook>
</file>

<file path=xl/comments1.xml><?xml version="1.0" encoding="utf-8"?>
<comments xmlns="http://schemas.openxmlformats.org/spreadsheetml/2006/main">
  <authors>
    <author>J.W.  Watson</author>
  </authors>
  <commentList>
    <comment ref="D3" authorId="0">
      <text>
        <r>
          <rPr>
            <b/>
            <sz val="8"/>
            <rFont val="Tahoma"/>
            <family val="0"/>
          </rPr>
          <t>Enter Con Rod Length in millimetres</t>
        </r>
      </text>
    </comment>
    <comment ref="E3" authorId="0">
      <text>
        <r>
          <rPr>
            <b/>
            <sz val="8"/>
            <rFont val="Tahoma"/>
            <family val="0"/>
          </rPr>
          <t>Enter Stroke in millimetres</t>
        </r>
      </text>
    </comment>
    <comment ref="F3" authorId="0">
      <text>
        <r>
          <rPr>
            <b/>
            <sz val="8"/>
            <rFont val="Tahoma"/>
            <family val="0"/>
          </rPr>
          <t>Enter Ignition angle in degrees</t>
        </r>
      </text>
    </comment>
    <comment ref="B4" authorId="0">
      <text>
        <r>
          <rPr>
            <b/>
            <sz val="8"/>
            <rFont val="Tahoma"/>
            <family val="0"/>
          </rPr>
          <t xml:space="preserve">Read mm equivalent
</t>
        </r>
      </text>
    </comment>
    <comment ref="G3" authorId="0">
      <text>
        <r>
          <rPr>
            <b/>
            <sz val="8"/>
            <rFont val="Tahoma"/>
            <family val="0"/>
          </rPr>
          <t>Read distance to TDC in mm</t>
        </r>
      </text>
    </comment>
    <comment ref="H3" authorId="0">
      <text>
        <r>
          <rPr>
            <b/>
            <sz val="8"/>
            <rFont val="Tahoma"/>
            <family val="0"/>
          </rPr>
          <t>Read Distance to TDC in Inches</t>
        </r>
      </text>
    </comment>
    <comment ref="A4" authorId="0">
      <text>
        <r>
          <rPr>
            <b/>
            <sz val="8"/>
            <rFont val="Tahoma"/>
            <family val="0"/>
          </rPr>
          <t>Enter Inch dimension</t>
        </r>
      </text>
    </comment>
  </commentList>
</comments>
</file>

<file path=xl/sharedStrings.xml><?xml version="1.0" encoding="utf-8"?>
<sst xmlns="http://schemas.openxmlformats.org/spreadsheetml/2006/main" count="40" uniqueCount="35">
  <si>
    <t>Given:</t>
  </si>
  <si>
    <t>L (Length of connecting rod)</t>
  </si>
  <si>
    <t>= 174.625 mm  (6.875”)</t>
  </si>
  <si>
    <t>S (Stroke)</t>
  </si>
  <si>
    <t>= 86 mm</t>
  </si>
  <si>
    <t>A (Ignition angle)</t>
  </si>
  <si>
    <t>= 38°</t>
  </si>
  <si>
    <t>Find:</t>
  </si>
  <si>
    <t>X (Distance of top of piston below TDC at given ignition angle)</t>
  </si>
  <si>
    <t>Final formula is:</t>
  </si>
  <si>
    <t>X=L-((SQRT(L^2-(SIN(RADIANS(A))*S/2)^2))-(S/2-(COS(RADIANS(A))*S/2)))</t>
  </si>
  <si>
    <t>Answer for 38° becomes 11.1339 (mm).  Converted to inches, 0.4383”</t>
  </si>
  <si>
    <t>(Velocette Venom)</t>
  </si>
  <si>
    <t>Remarks:</t>
  </si>
  <si>
    <t>Instructions:</t>
  </si>
  <si>
    <t>Replace given data (L, S,) with own dimensions in mm and A with your ignition angle in Degrees</t>
  </si>
  <si>
    <t>Example:</t>
  </si>
  <si>
    <t>Inches</t>
  </si>
  <si>
    <t>mm</t>
  </si>
  <si>
    <t>Conversion</t>
  </si>
  <si>
    <t>Handy Metric</t>
  </si>
  <si>
    <t>Use the Handy Metric Conversion to get your dimensions in mm. Enter inch size in column 1</t>
  </si>
  <si>
    <t>Con Rod Length mm</t>
  </si>
  <si>
    <t>Stroke mm</t>
  </si>
  <si>
    <t>Ignition Angle, Degrees</t>
  </si>
  <si>
    <t>L</t>
  </si>
  <si>
    <t>S</t>
  </si>
  <si>
    <t>A</t>
  </si>
  <si>
    <t>Answer</t>
  </si>
  <si>
    <t>Millimetres</t>
  </si>
  <si>
    <t>Ign Tmg v.12.02.03      JW²</t>
  </si>
  <si>
    <t>Engine</t>
  </si>
  <si>
    <t>Venom</t>
  </si>
  <si>
    <t>With any entered rod length and stroke, you can enter a series of angles to read off up to 13 corrresponding Answers</t>
  </si>
  <si>
    <t>Sheet is protected to avoid inadvertant overwriting of formula, etc.- only the 5 data input cells are unlocked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</si>
</sst>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"/>
    <numFmt numFmtId="173" formatCode="#\ ??/16"/>
    <numFmt numFmtId="174" formatCode="0.000"/>
    <numFmt numFmtId="175" formatCode="#\ ?/10"/>
    <numFmt numFmtId="176" formatCode="#\ ???/???"/>
  </numFmts>
  <fonts count="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172" fontId="1" fillId="0" borderId="1" xfId="0" applyNumberFormat="1" applyFont="1" applyBorder="1" applyAlignment="1">
      <alignment horizontal="center"/>
    </xf>
    <xf numFmtId="172" fontId="0" fillId="0" borderId="0" xfId="0" applyNumberFormat="1" applyAlignment="1">
      <alignment/>
    </xf>
    <xf numFmtId="172" fontId="1" fillId="0" borderId="0" xfId="0" applyNumberFormat="1" applyFont="1" applyAlignment="1">
      <alignment horizontal="center"/>
    </xf>
    <xf numFmtId="172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174" fontId="1" fillId="0" borderId="1" xfId="0" applyNumberFormat="1" applyFont="1" applyBorder="1" applyAlignment="1">
      <alignment horizontal="center"/>
    </xf>
    <xf numFmtId="174" fontId="1" fillId="0" borderId="2" xfId="0" applyNumberFormat="1" applyFont="1" applyBorder="1" applyAlignment="1">
      <alignment horizontal="center"/>
    </xf>
    <xf numFmtId="172" fontId="1" fillId="0" borderId="2" xfId="0" applyNumberFormat="1" applyFont="1" applyBorder="1" applyAlignment="1">
      <alignment horizontal="center"/>
    </xf>
    <xf numFmtId="172" fontId="1" fillId="0" borderId="3" xfId="0" applyNumberFormat="1" applyFont="1" applyBorder="1" applyAlignment="1">
      <alignment horizontal="center"/>
    </xf>
    <xf numFmtId="172" fontId="1" fillId="0" borderId="4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2" borderId="5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left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/>
      <protection locked="0"/>
    </xf>
    <xf numFmtId="0" fontId="0" fillId="2" borderId="8" xfId="0" applyFill="1" applyBorder="1" applyAlignment="1">
      <alignment/>
    </xf>
    <xf numFmtId="0" fontId="0" fillId="2" borderId="9" xfId="0" applyFill="1" applyBorder="1" applyAlignment="1" applyProtection="1">
      <alignment/>
      <protection locked="0"/>
    </xf>
    <xf numFmtId="0" fontId="0" fillId="2" borderId="10" xfId="0" applyFill="1" applyBorder="1" applyAlignment="1">
      <alignment/>
    </xf>
    <xf numFmtId="17" fontId="0" fillId="0" borderId="0" xfId="0" applyNumberFormat="1" applyAlignment="1">
      <alignment/>
    </xf>
    <xf numFmtId="0" fontId="1" fillId="0" borderId="11" xfId="0" applyFont="1" applyBorder="1" applyAlignment="1">
      <alignment horizontal="center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0" xfId="0" applyFill="1" applyAlignment="1">
      <alignment/>
    </xf>
    <xf numFmtId="174" fontId="0" fillId="0" borderId="11" xfId="0" applyNumberFormat="1" applyBorder="1" applyAlignment="1" applyProtection="1">
      <alignment/>
      <protection locked="0"/>
    </xf>
    <xf numFmtId="174" fontId="0" fillId="0" borderId="2" xfId="0" applyNumberFormat="1" applyBorder="1" applyAlignment="1" applyProtection="1">
      <alignment/>
      <protection locked="0"/>
    </xf>
    <xf numFmtId="0" fontId="0" fillId="0" borderId="2" xfId="0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2" fontId="0" fillId="0" borderId="11" xfId="0" applyNumberFormat="1" applyFont="1" applyBorder="1" applyAlignment="1" applyProtection="1">
      <alignment/>
      <protection locked="0"/>
    </xf>
    <xf numFmtId="2" fontId="0" fillId="0" borderId="2" xfId="0" applyNumberFormat="1" applyFont="1" applyBorder="1" applyAlignment="1" applyProtection="1">
      <alignment/>
      <protection locked="0"/>
    </xf>
    <xf numFmtId="2" fontId="0" fillId="0" borderId="14" xfId="0" applyNumberFormat="1" applyFont="1" applyBorder="1" applyAlignment="1" applyProtection="1">
      <alignment/>
      <protection locked="0"/>
    </xf>
    <xf numFmtId="2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0" fillId="0" borderId="0" xfId="0" applyNumberFormat="1" applyAlignment="1" applyProtection="1">
      <alignment/>
      <protection locked="0"/>
    </xf>
    <xf numFmtId="2" fontId="0" fillId="0" borderId="0" xfId="0" applyNumberFormat="1" applyAlignment="1">
      <alignment/>
    </xf>
    <xf numFmtId="2" fontId="1" fillId="0" borderId="0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5" xfId="0" applyNumberForma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2" fontId="0" fillId="0" borderId="16" xfId="0" applyNumberFormat="1" applyBorder="1" applyAlignment="1" applyProtection="1">
      <alignment/>
      <protection locked="0"/>
    </xf>
    <xf numFmtId="172" fontId="1" fillId="0" borderId="17" xfId="0" applyNumberFormat="1" applyFont="1" applyBorder="1" applyAlignment="1">
      <alignment horizontal="center"/>
    </xf>
    <xf numFmtId="172" fontId="1" fillId="0" borderId="12" xfId="0" applyNumberFormat="1" applyFont="1" applyBorder="1" applyAlignment="1">
      <alignment horizontal="center"/>
    </xf>
    <xf numFmtId="172" fontId="1" fillId="0" borderId="13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17" xfId="0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C1">
      <selection activeCell="D8" sqref="D8"/>
    </sheetView>
  </sheetViews>
  <sheetFormatPr defaultColWidth="9.140625" defaultRowHeight="12.75"/>
  <cols>
    <col min="1" max="1" width="13.57421875" style="0" customWidth="1"/>
    <col min="2" max="2" width="11.00390625" style="0" customWidth="1"/>
    <col min="3" max="3" width="5.140625" style="0" customWidth="1"/>
    <col min="4" max="4" width="20.28125" style="0" customWidth="1"/>
    <col min="5" max="5" width="12.00390625" style="0" customWidth="1"/>
    <col min="6" max="6" width="22.00390625" style="36" customWidth="1"/>
    <col min="7" max="7" width="14.421875" style="3" customWidth="1"/>
    <col min="8" max="8" width="14.57421875" style="0" customWidth="1"/>
    <col min="9" max="9" width="12.140625" style="0" customWidth="1"/>
  </cols>
  <sheetData>
    <row r="1" spans="1:9" ht="13.5" thickBot="1">
      <c r="A1" t="s">
        <v>30</v>
      </c>
      <c r="B1" s="21"/>
      <c r="D1" s="7" t="s">
        <v>22</v>
      </c>
      <c r="E1" s="1" t="s">
        <v>23</v>
      </c>
      <c r="F1" s="33" t="s">
        <v>24</v>
      </c>
      <c r="G1" s="2" t="s">
        <v>28</v>
      </c>
      <c r="H1" s="1" t="s">
        <v>28</v>
      </c>
      <c r="I1" s="22" t="s">
        <v>31</v>
      </c>
    </row>
    <row r="2" spans="1:9" ht="13.5" thickBot="1">
      <c r="A2" s="13" t="s">
        <v>20</v>
      </c>
      <c r="B2" s="14" t="s">
        <v>19</v>
      </c>
      <c r="D2" s="8" t="s">
        <v>25</v>
      </c>
      <c r="E2" s="1" t="s">
        <v>26</v>
      </c>
      <c r="F2" s="34" t="s">
        <v>27</v>
      </c>
      <c r="G2" s="9" t="s">
        <v>29</v>
      </c>
      <c r="H2" s="9" t="s">
        <v>17</v>
      </c>
      <c r="I2" s="45"/>
    </row>
    <row r="3" spans="1:9" ht="12.75">
      <c r="A3" s="15" t="s">
        <v>17</v>
      </c>
      <c r="B3" s="16" t="s">
        <v>18</v>
      </c>
      <c r="D3" s="26">
        <v>174.625</v>
      </c>
      <c r="E3" s="30">
        <v>86</v>
      </c>
      <c r="F3" s="39">
        <v>35</v>
      </c>
      <c r="G3" s="42">
        <f>L-((SQRT(L^2-(SIN(RADIANS(A))*S/2)^2))-(S/2-(COS(RADIANS(A))*S/2)))</f>
        <v>9.526975118736374</v>
      </c>
      <c r="H3" s="10">
        <f>G3/25.4</f>
        <v>0.3750777605801722</v>
      </c>
      <c r="I3" s="46" t="s">
        <v>32</v>
      </c>
    </row>
    <row r="4" spans="1:9" ht="12.75">
      <c r="A4" s="17">
        <v>6.875</v>
      </c>
      <c r="B4" s="18">
        <f aca="true" t="shared" si="0" ref="B4:B15">A4*25.4</f>
        <v>174.625</v>
      </c>
      <c r="D4" s="27">
        <v>174.625</v>
      </c>
      <c r="E4" s="31">
        <v>86</v>
      </c>
      <c r="F4" s="40">
        <v>36</v>
      </c>
      <c r="G4" s="43">
        <f>L-((SQRT(L^2-(SIN(RADIANS(A))*S/2)^2))-(S/2-(COS(RADIANS(A))*S/2)))</f>
        <v>10.051052093924056</v>
      </c>
      <c r="H4" s="5">
        <f>G4/25.4</f>
        <v>0.39571071235921484</v>
      </c>
      <c r="I4" s="23" t="s">
        <v>32</v>
      </c>
    </row>
    <row r="5" spans="1:9" ht="12.75">
      <c r="A5" s="17">
        <v>6.75</v>
      </c>
      <c r="B5" s="18">
        <f t="shared" si="0"/>
        <v>171.45</v>
      </c>
      <c r="D5" s="27">
        <v>174.625</v>
      </c>
      <c r="E5" s="31">
        <v>86</v>
      </c>
      <c r="F5" s="40">
        <v>37</v>
      </c>
      <c r="G5" s="43">
        <f aca="true" t="shared" si="1" ref="G5:G15">L-((SQRT(L^2-(SIN(RADIANS(A))*S/2)^2))-(S/2-(COS(RADIANS(A))*S/2)))</f>
        <v>10.586778595446106</v>
      </c>
      <c r="H5" s="5">
        <f aca="true" t="shared" si="2" ref="H5:H15">G5/25.4</f>
        <v>0.416802306907327</v>
      </c>
      <c r="I5" s="23" t="s">
        <v>32</v>
      </c>
    </row>
    <row r="6" spans="1:9" ht="12.75">
      <c r="A6" s="17">
        <v>7.375</v>
      </c>
      <c r="B6" s="18">
        <f t="shared" si="0"/>
        <v>187.325</v>
      </c>
      <c r="D6" s="27">
        <v>174.625</v>
      </c>
      <c r="E6" s="31">
        <v>86</v>
      </c>
      <c r="F6" s="40">
        <v>38</v>
      </c>
      <c r="G6" s="43">
        <f t="shared" si="1"/>
        <v>11.133911367868649</v>
      </c>
      <c r="H6" s="5">
        <f t="shared" si="2"/>
        <v>0.4383429672389232</v>
      </c>
      <c r="I6" s="23" t="s">
        <v>32</v>
      </c>
    </row>
    <row r="7" spans="1:9" ht="12.75">
      <c r="A7" s="17"/>
      <c r="B7" s="18">
        <f t="shared" si="0"/>
        <v>0</v>
      </c>
      <c r="D7" s="27">
        <v>171.45</v>
      </c>
      <c r="E7" s="31">
        <v>93</v>
      </c>
      <c r="F7" s="40">
        <v>39</v>
      </c>
      <c r="G7" s="43">
        <f t="shared" si="1"/>
        <v>12.878536182734223</v>
      </c>
      <c r="H7" s="5">
        <f t="shared" si="2"/>
        <v>0.5070289835722135</v>
      </c>
      <c r="I7" s="23"/>
    </row>
    <row r="8" spans="1:9" ht="12.75">
      <c r="A8" s="17"/>
      <c r="B8" s="18">
        <f t="shared" si="0"/>
        <v>0</v>
      </c>
      <c r="D8" s="27">
        <v>187</v>
      </c>
      <c r="E8" s="31">
        <v>85.5</v>
      </c>
      <c r="F8" s="40">
        <v>39</v>
      </c>
      <c r="G8" s="43">
        <f t="shared" si="1"/>
        <v>11.472411299901296</v>
      </c>
      <c r="H8" s="5">
        <f t="shared" si="2"/>
        <v>0.45166973621658646</v>
      </c>
      <c r="I8" s="23"/>
    </row>
    <row r="9" spans="1:9" ht="12.75">
      <c r="A9" s="17"/>
      <c r="B9" s="18">
        <f t="shared" si="0"/>
        <v>0</v>
      </c>
      <c r="D9" s="27"/>
      <c r="E9" s="31"/>
      <c r="F9" s="40"/>
      <c r="G9" s="43">
        <f t="shared" si="1"/>
        <v>0</v>
      </c>
      <c r="H9" s="5">
        <f t="shared" si="2"/>
        <v>0</v>
      </c>
      <c r="I9" s="23"/>
    </row>
    <row r="10" spans="1:9" ht="12.75">
      <c r="A10" s="17"/>
      <c r="B10" s="18">
        <f t="shared" si="0"/>
        <v>0</v>
      </c>
      <c r="D10" s="27"/>
      <c r="E10" s="31"/>
      <c r="F10" s="35"/>
      <c r="G10" s="43">
        <f t="shared" si="1"/>
        <v>0</v>
      </c>
      <c r="H10" s="5">
        <f t="shared" si="2"/>
        <v>0</v>
      </c>
      <c r="I10" s="23"/>
    </row>
    <row r="11" spans="1:9" ht="12.75">
      <c r="A11" s="17"/>
      <c r="B11" s="18">
        <f t="shared" si="0"/>
        <v>0</v>
      </c>
      <c r="D11" s="27"/>
      <c r="E11" s="31"/>
      <c r="F11" s="40"/>
      <c r="G11" s="43">
        <f t="shared" si="1"/>
        <v>0</v>
      </c>
      <c r="H11" s="5">
        <f t="shared" si="2"/>
        <v>0</v>
      </c>
      <c r="I11" s="23"/>
    </row>
    <row r="12" spans="1:9" ht="12.75">
      <c r="A12" s="17"/>
      <c r="B12" s="18">
        <f t="shared" si="0"/>
        <v>0</v>
      </c>
      <c r="D12" s="27"/>
      <c r="E12" s="31"/>
      <c r="F12" s="40"/>
      <c r="G12" s="43">
        <f t="shared" si="1"/>
        <v>0</v>
      </c>
      <c r="H12" s="5">
        <f t="shared" si="2"/>
        <v>0</v>
      </c>
      <c r="I12" s="23"/>
    </row>
    <row r="13" spans="1:9" ht="12.75">
      <c r="A13" s="17"/>
      <c r="B13" s="18">
        <f t="shared" si="0"/>
        <v>0</v>
      </c>
      <c r="D13" s="28"/>
      <c r="E13" s="31"/>
      <c r="F13" s="40"/>
      <c r="G13" s="43">
        <f t="shared" si="1"/>
        <v>0</v>
      </c>
      <c r="H13" s="5">
        <f t="shared" si="2"/>
        <v>0</v>
      </c>
      <c r="I13" s="23"/>
    </row>
    <row r="14" spans="1:9" ht="12.75">
      <c r="A14" s="17"/>
      <c r="B14" s="18">
        <f t="shared" si="0"/>
        <v>0</v>
      </c>
      <c r="D14" s="28"/>
      <c r="E14" s="31"/>
      <c r="F14" s="40"/>
      <c r="G14" s="43">
        <f t="shared" si="1"/>
        <v>0</v>
      </c>
      <c r="H14" s="5">
        <f t="shared" si="2"/>
        <v>0</v>
      </c>
      <c r="I14" s="23"/>
    </row>
    <row r="15" spans="1:9" ht="13.5" thickBot="1">
      <c r="A15" s="19"/>
      <c r="B15" s="20">
        <f t="shared" si="0"/>
        <v>0</v>
      </c>
      <c r="D15" s="29"/>
      <c r="E15" s="32"/>
      <c r="F15" s="41"/>
      <c r="G15" s="44">
        <f t="shared" si="1"/>
        <v>0</v>
      </c>
      <c r="H15" s="11">
        <f t="shared" si="2"/>
        <v>0</v>
      </c>
      <c r="I15" s="24"/>
    </row>
    <row r="16" ht="12.75">
      <c r="H16" s="4"/>
    </row>
    <row r="17" spans="1:8" ht="12.75">
      <c r="A17" s="6" t="s">
        <v>14</v>
      </c>
      <c r="B17" s="6"/>
      <c r="F17" s="37"/>
      <c r="G17" s="5"/>
      <c r="H17" s="4"/>
    </row>
    <row r="18" spans="1:8" ht="12.75">
      <c r="A18" t="s">
        <v>21</v>
      </c>
      <c r="F18" s="38"/>
      <c r="G18" s="4"/>
      <c r="H18" s="4"/>
    </row>
    <row r="19" spans="1:9" ht="12.75">
      <c r="A19" t="s">
        <v>15</v>
      </c>
      <c r="F19" s="38"/>
      <c r="G19" s="4"/>
      <c r="H19" s="3"/>
      <c r="I19" s="25"/>
    </row>
    <row r="20" spans="1:8" ht="12.75">
      <c r="A20" t="s">
        <v>33</v>
      </c>
      <c r="F20" s="38"/>
      <c r="H20" s="3"/>
    </row>
    <row r="21" spans="2:6" ht="12.75">
      <c r="B21" s="6"/>
      <c r="F21" s="38"/>
    </row>
    <row r="22" spans="1:6" ht="12.75">
      <c r="A22" s="6" t="s">
        <v>16</v>
      </c>
      <c r="B22" s="6"/>
      <c r="F22" s="38"/>
    </row>
    <row r="23" spans="1:6" ht="12.75">
      <c r="A23" t="s">
        <v>0</v>
      </c>
      <c r="B23" t="s">
        <v>12</v>
      </c>
      <c r="D23" t="s">
        <v>1</v>
      </c>
      <c r="F23" s="36" t="s">
        <v>2</v>
      </c>
    </row>
    <row r="24" spans="4:7" ht="12.75">
      <c r="D24" t="s">
        <v>3</v>
      </c>
      <c r="F24" s="36" t="s">
        <v>4</v>
      </c>
      <c r="G24"/>
    </row>
    <row r="25" spans="4:7" ht="12.75">
      <c r="D25" t="s">
        <v>5</v>
      </c>
      <c r="F25" s="36" t="s">
        <v>6</v>
      </c>
      <c r="G25"/>
    </row>
    <row r="27" spans="1:4" ht="12.75">
      <c r="A27" t="s">
        <v>7</v>
      </c>
      <c r="D27" t="s">
        <v>8</v>
      </c>
    </row>
    <row r="28" spans="4:7" ht="12.75">
      <c r="D28" s="12" t="s">
        <v>11</v>
      </c>
      <c r="G28"/>
    </row>
    <row r="30" ht="12.75">
      <c r="A30" s="6" t="s">
        <v>13</v>
      </c>
    </row>
    <row r="31" ht="12.75">
      <c r="A31" t="s">
        <v>34</v>
      </c>
    </row>
    <row r="33" ht="12.75">
      <c r="A33" t="s">
        <v>9</v>
      </c>
    </row>
    <row r="34" ht="12.75">
      <c r="B34" s="6" t="s">
        <v>10</v>
      </c>
    </row>
  </sheetData>
  <sheetProtection sheet="1" objects="1" scenarios="1"/>
  <printOptions gridLines="1"/>
  <pageMargins left="0.7480314960629921" right="0.7480314960629921" top="1.1811023622047245" bottom="0.5905511811023623" header="0.5118110236220472" footer="0.5118110236220472"/>
  <pageSetup horizontalDpi="180" verticalDpi="180" orientation="landscape" paperSize="9" r:id="rId3"/>
  <headerFooter alignWithMargins="0">
    <oddHeader>&amp;L&amp;F&amp;CTDC distance finder given ignition angle&amp;RJ.W. Watson
Perth WA
jacknade2@bigpond.com
Feb 2003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J.W.  Watson</dc:creator>
  <cp:keywords/>
  <dc:description/>
  <cp:lastModifiedBy>Dick Casey</cp:lastModifiedBy>
  <cp:lastPrinted>2003-02-12T09:24:55Z</cp:lastPrinted>
  <dcterms:created xsi:type="dcterms:W3CDTF">2003-02-09T09:05:34Z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